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5315" windowHeight="9240" activeTab="1"/>
  </bookViews>
  <sheets>
    <sheet name="Example" sheetId="1" r:id="rId1"/>
    <sheet name="Calculate Effective Dvr Counts" sheetId="2" r:id="rId2"/>
    <sheet name="Sheet3" sheetId="3" r:id="rId3"/>
  </sheets>
  <definedNames>
    <definedName name="_xlnm.Print_Area" localSheetId="1">'Calculate Effective Dvr Counts'!$B$1:$Q$44</definedName>
    <definedName name="_xlnm.Print_Area" localSheetId="0">'Example'!$B$2:$N$44</definedName>
  </definedNames>
  <calcPr fullCalcOnLoad="1"/>
</workbook>
</file>

<file path=xl/sharedStrings.xml><?xml version="1.0" encoding="utf-8"?>
<sst xmlns="http://schemas.openxmlformats.org/spreadsheetml/2006/main" count="88" uniqueCount="41">
  <si>
    <t>Impact of Driver Turnover Rates on Effective Total  Driver Counts</t>
  </si>
  <si>
    <t>(a)</t>
  </si>
  <si>
    <t>(b)</t>
  </si>
  <si>
    <t>(c)</t>
  </si>
  <si>
    <t>(d)</t>
  </si>
  <si>
    <t>(e)</t>
  </si>
  <si>
    <t>(f)</t>
  </si>
  <si>
    <t>(g)</t>
  </si>
  <si>
    <t>Total Avg</t>
  </si>
  <si>
    <t xml:space="preserve">Total </t>
  </si>
  <si>
    <t xml:space="preserve">Annual </t>
  </si>
  <si>
    <t>Total</t>
  </si>
  <si>
    <t>Effective</t>
  </si>
  <si>
    <t>Turnover</t>
  </si>
  <si>
    <t xml:space="preserve">Driver </t>
  </si>
  <si>
    <t>Work</t>
  </si>
  <si>
    <t>Count of</t>
  </si>
  <si>
    <t>Lost</t>
  </si>
  <si>
    <t>Lost Driver</t>
  </si>
  <si>
    <t>Total Driver</t>
  </si>
  <si>
    <t>Rate</t>
  </si>
  <si>
    <t>Count</t>
  </si>
  <si>
    <t>Days</t>
  </si>
  <si>
    <t>Terms</t>
  </si>
  <si>
    <t>Workdays</t>
  </si>
  <si>
    <t>Difference of 22 Drivers or                14.6% of Total Avg. Driver Count</t>
  </si>
  <si>
    <t>255 workdays per driver per year</t>
  </si>
  <si>
    <t>(a) X (b)</t>
  </si>
  <si>
    <t>(e)/255 workdays per driver</t>
  </si>
  <si>
    <t>(b) - (f)</t>
  </si>
  <si>
    <t>(d) X (90) … Each term charged at 90 lost days for recruiting, training and lost productivity</t>
  </si>
  <si>
    <t xml:space="preserve">An 'Effective Driver Count' factors in the impact of turnover on your Total Driver Count to calculate the number of fully productive drivers you actually have working .  Turnover forces Lost Workdays as it takes time to recruit replacement drivers and for new drivers to go through orientation, training and become familiar enough with policy, customers and routes to be productive. </t>
  </si>
  <si>
    <t>In the above example, we clculate the impact on Effective Total Driver Count when Driver Turnover increases from 80% to 120%.  Assuming 90 lost workdays per driver replaced, this increase in turnover forces a loss of 22 Effective Drivers.</t>
  </si>
  <si>
    <t>Copyright CostDown Consulting - May 2010</t>
  </si>
  <si>
    <t>Total Average Driver Count</t>
  </si>
  <si>
    <t>Current Driver Turnover Rate</t>
  </si>
  <si>
    <t>Total Number of Effective Drivers      Lost due to Turnover</t>
  </si>
  <si>
    <t>Target Driver Turnover Rate</t>
  </si>
  <si>
    <t>Number of Effective Drivers Gained at Target Driver Turnover Rate</t>
  </si>
  <si>
    <t>Key Requested Data into Yellow cells</t>
  </si>
  <si>
    <t>Your Performance Results: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</si>
</sst>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19">
    <font>
      <sz val="10"/>
      <name val="Arial"/>
      <family val="0"/>
    </font>
    <font>
      <b/>
      <sz val="10"/>
      <name val="Calibri"/>
      <family val="2"/>
    </font>
    <font>
      <sz val="10"/>
      <name val="Calibri"/>
      <family val="2"/>
    </font>
    <font>
      <sz val="9"/>
      <name val="Calibri"/>
      <family val="2"/>
    </font>
    <font>
      <sz val="16"/>
      <color indexed="9"/>
      <name val="Calibri"/>
      <family val="2"/>
    </font>
    <font>
      <u val="single"/>
      <sz val="10"/>
      <name val="Calibri"/>
      <family val="2"/>
    </font>
    <font>
      <b/>
      <u val="single"/>
      <sz val="10"/>
      <name val="Calibri"/>
      <family val="2"/>
    </font>
    <font>
      <sz val="12"/>
      <color indexed="12"/>
      <name val="Calibri"/>
      <family val="2"/>
    </font>
    <font>
      <sz val="12"/>
      <name val="Calibri"/>
      <family val="2"/>
    </font>
    <font>
      <sz val="11"/>
      <name val="Calibri"/>
      <family val="2"/>
    </font>
    <font>
      <sz val="11"/>
      <color indexed="9"/>
      <name val="Calibri"/>
      <family val="2"/>
    </font>
    <font>
      <b/>
      <sz val="11"/>
      <color indexed="9"/>
      <name val="Calibri"/>
      <family val="2"/>
    </font>
    <font>
      <sz val="14"/>
      <color indexed="9"/>
      <name val="Calibri"/>
      <family val="2"/>
    </font>
    <font>
      <sz val="8"/>
      <name val="Arial"/>
      <family val="0"/>
    </font>
    <font>
      <b/>
      <sz val="10"/>
      <color indexed="9"/>
      <name val="Calibri"/>
      <family val="2"/>
    </font>
    <font>
      <b/>
      <sz val="11"/>
      <name val="Calibri"/>
      <family val="2"/>
    </font>
    <font>
      <b/>
      <sz val="14"/>
      <color indexed="9"/>
      <name val="Calibri"/>
      <family val="2"/>
    </font>
    <font>
      <b/>
      <sz val="14"/>
      <color indexed="10"/>
      <name val="Calibri"/>
      <family val="2"/>
    </font>
    <font>
      <b/>
      <sz val="9"/>
      <name val="Calibri"/>
      <family val="2"/>
    </font>
  </fonts>
  <fills count="11">
    <fill>
      <patternFill/>
    </fill>
    <fill>
      <patternFill patternType="gray125"/>
    </fill>
    <fill>
      <patternFill patternType="solid">
        <fgColor indexed="12"/>
        <bgColor indexed="64"/>
      </patternFill>
    </fill>
    <fill>
      <patternFill patternType="solid">
        <fgColor indexed="51"/>
        <bgColor indexed="64"/>
      </patternFill>
    </fill>
    <fill>
      <patternFill patternType="solid">
        <fgColor indexed="53"/>
        <bgColor indexed="64"/>
      </patternFill>
    </fill>
    <fill>
      <patternFill patternType="solid">
        <fgColor indexed="8"/>
        <bgColor indexed="64"/>
      </patternFill>
    </fill>
    <fill>
      <patternFill patternType="solid">
        <fgColor indexed="55"/>
        <bgColor indexed="64"/>
      </patternFill>
    </fill>
    <fill>
      <patternFill patternType="solid">
        <fgColor indexed="13"/>
        <bgColor indexed="64"/>
      </patternFill>
    </fill>
    <fill>
      <patternFill patternType="solid">
        <fgColor indexed="44"/>
        <bgColor indexed="64"/>
      </patternFill>
    </fill>
    <fill>
      <patternFill patternType="solid">
        <fgColor indexed="47"/>
        <bgColor indexed="64"/>
      </patternFill>
    </fill>
    <fill>
      <patternFill patternType="solid">
        <fgColor indexed="43"/>
        <bgColor indexed="64"/>
      </patternFill>
    </fill>
  </fills>
  <borders count="22">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00">
    <xf numFmtId="0" fontId="0" fillId="0" borderId="0" xfId="0" applyAlignment="1">
      <alignment/>
    </xf>
    <xf numFmtId="0" fontId="1" fillId="0" borderId="0" xfId="0" applyFont="1" applyFill="1" applyAlignment="1">
      <alignment/>
    </xf>
    <xf numFmtId="0" fontId="2" fillId="0" borderId="0" xfId="0" applyFont="1" applyFill="1" applyAlignment="1">
      <alignment/>
    </xf>
    <xf numFmtId="0" fontId="3" fillId="0" borderId="0" xfId="0" applyFont="1" applyFill="1" applyAlignment="1">
      <alignment horizontal="center"/>
    </xf>
    <xf numFmtId="0" fontId="2" fillId="0" borderId="0" xfId="0" applyFont="1" applyFill="1" applyAlignment="1">
      <alignment horizontal="center"/>
    </xf>
    <xf numFmtId="0" fontId="2" fillId="0" borderId="1" xfId="0" applyFont="1" applyFill="1" applyBorder="1" applyAlignment="1">
      <alignment/>
    </xf>
    <xf numFmtId="0" fontId="3" fillId="0" borderId="2" xfId="0" applyFont="1" applyFill="1" applyBorder="1" applyAlignment="1">
      <alignment horizontal="center"/>
    </xf>
    <xf numFmtId="0" fontId="2" fillId="0" borderId="2" xfId="0" applyFont="1" applyFill="1" applyBorder="1" applyAlignment="1">
      <alignment horizontal="center"/>
    </xf>
    <xf numFmtId="0" fontId="2" fillId="0" borderId="2" xfId="0" applyFont="1" applyFill="1" applyBorder="1" applyAlignment="1">
      <alignment/>
    </xf>
    <xf numFmtId="0" fontId="2" fillId="0" borderId="3" xfId="0" applyFont="1" applyFill="1" applyBorder="1" applyAlignment="1">
      <alignment/>
    </xf>
    <xf numFmtId="0" fontId="1" fillId="0" borderId="0" xfId="0" applyFont="1" applyFill="1" applyBorder="1" applyAlignment="1">
      <alignment/>
    </xf>
    <xf numFmtId="0" fontId="2" fillId="0" borderId="4" xfId="0" applyFont="1" applyFill="1" applyBorder="1" applyAlignment="1">
      <alignment/>
    </xf>
    <xf numFmtId="0" fontId="4" fillId="2" borderId="5"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7" xfId="0" applyFont="1" applyFill="1" applyBorder="1" applyAlignment="1">
      <alignment horizontal="center" vertical="center"/>
    </xf>
    <xf numFmtId="0" fontId="2" fillId="0" borderId="8" xfId="0" applyFont="1" applyFill="1" applyBorder="1" applyAlignment="1">
      <alignment/>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1" xfId="0" applyFont="1" applyFill="1" applyBorder="1" applyAlignment="1">
      <alignment horizontal="center" vertical="center"/>
    </xf>
    <xf numFmtId="0" fontId="3"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Border="1" applyAlignment="1">
      <alignment/>
    </xf>
    <xf numFmtId="0" fontId="5" fillId="0" borderId="0" xfId="0" applyFont="1" applyFill="1" applyBorder="1" applyAlignment="1">
      <alignment horizontal="center"/>
    </xf>
    <xf numFmtId="9" fontId="2" fillId="0" borderId="0" xfId="0" applyNumberFormat="1" applyFont="1" applyFill="1" applyBorder="1" applyAlignment="1">
      <alignment horizontal="center" vertical="center"/>
    </xf>
    <xf numFmtId="0" fontId="2" fillId="0" borderId="0" xfId="0" applyFont="1" applyFill="1" applyBorder="1" applyAlignment="1">
      <alignment horizontal="center" vertical="center"/>
    </xf>
    <xf numFmtId="3" fontId="2" fillId="0" borderId="0" xfId="0" applyNumberFormat="1" applyFont="1" applyFill="1" applyBorder="1" applyAlignment="1">
      <alignment horizontal="center" vertical="center"/>
    </xf>
    <xf numFmtId="1" fontId="2" fillId="0" borderId="0" xfId="0" applyNumberFormat="1" applyFont="1" applyFill="1" applyBorder="1" applyAlignment="1">
      <alignment horizontal="center" vertical="center"/>
    </xf>
    <xf numFmtId="9" fontId="7" fillId="3" borderId="12" xfId="0" applyNumberFormat="1" applyFont="1" applyFill="1" applyBorder="1" applyAlignment="1">
      <alignment horizontal="center" vertical="center"/>
    </xf>
    <xf numFmtId="0" fontId="2" fillId="3" borderId="13" xfId="0" applyFont="1" applyFill="1" applyBorder="1" applyAlignment="1">
      <alignment horizontal="center" vertical="center"/>
    </xf>
    <xf numFmtId="3" fontId="2" fillId="3" borderId="13" xfId="0" applyNumberFormat="1" applyFont="1" applyFill="1" applyBorder="1" applyAlignment="1">
      <alignment horizontal="center" vertical="center"/>
    </xf>
    <xf numFmtId="1" fontId="2" fillId="3" borderId="13" xfId="0" applyNumberFormat="1" applyFont="1" applyFill="1" applyBorder="1" applyAlignment="1">
      <alignment horizontal="center" vertical="center"/>
    </xf>
    <xf numFmtId="3" fontId="8" fillId="4" borderId="12" xfId="0" applyNumberFormat="1" applyFont="1" applyFill="1" applyBorder="1" applyAlignment="1">
      <alignment horizontal="center" vertical="center"/>
    </xf>
    <xf numFmtId="0" fontId="9" fillId="4" borderId="3"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1" fillId="0" borderId="0" xfId="0" applyFont="1" applyFill="1" applyBorder="1" applyAlignment="1">
      <alignment horizontal="center" vertical="center" wrapText="1"/>
    </xf>
    <xf numFmtId="3" fontId="2" fillId="0" borderId="3" xfId="0" applyNumberFormat="1" applyFont="1" applyFill="1" applyBorder="1" applyAlignment="1">
      <alignment horizontal="center" vertical="center"/>
    </xf>
    <xf numFmtId="0" fontId="9" fillId="4" borderId="8" xfId="0" applyFont="1" applyFill="1" applyBorder="1" applyAlignment="1">
      <alignment horizontal="center" vertical="center" wrapText="1"/>
    </xf>
    <xf numFmtId="3" fontId="2" fillId="0" borderId="8"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0" fontId="9" fillId="4" borderId="14" xfId="0" applyFont="1" applyFill="1" applyBorder="1" applyAlignment="1">
      <alignment horizontal="center" vertical="center" wrapText="1"/>
    </xf>
    <xf numFmtId="9" fontId="2" fillId="0" borderId="0" xfId="0" applyNumberFormat="1" applyFont="1" applyFill="1" applyBorder="1" applyAlignment="1">
      <alignment horizontal="center"/>
    </xf>
    <xf numFmtId="9" fontId="3" fillId="0" borderId="0" xfId="0" applyNumberFormat="1" applyFont="1" applyFill="1" applyBorder="1" applyAlignment="1">
      <alignment horizontal="left" indent="1"/>
    </xf>
    <xf numFmtId="0" fontId="2" fillId="0" borderId="15" xfId="0" applyFont="1" applyFill="1" applyBorder="1" applyAlignment="1">
      <alignment/>
    </xf>
    <xf numFmtId="0" fontId="3" fillId="0" borderId="16" xfId="0" applyFont="1" applyFill="1" applyBorder="1" applyAlignment="1">
      <alignment horizontal="center"/>
    </xf>
    <xf numFmtId="9" fontId="3" fillId="0" borderId="16" xfId="0" applyNumberFormat="1" applyFont="1" applyFill="1" applyBorder="1" applyAlignment="1">
      <alignment horizontal="left" indent="1"/>
    </xf>
    <xf numFmtId="0" fontId="2" fillId="0" borderId="16" xfId="0" applyFont="1" applyFill="1" applyBorder="1" applyAlignment="1">
      <alignment horizontal="center"/>
    </xf>
    <xf numFmtId="0" fontId="2" fillId="0" borderId="16" xfId="0" applyFont="1" applyFill="1" applyBorder="1" applyAlignment="1">
      <alignment/>
    </xf>
    <xf numFmtId="0" fontId="2" fillId="0" borderId="14" xfId="0" applyFont="1" applyFill="1" applyBorder="1" applyAlignment="1">
      <alignment/>
    </xf>
    <xf numFmtId="9" fontId="3" fillId="0" borderId="0" xfId="0" applyNumberFormat="1" applyFont="1" applyFill="1" applyAlignment="1">
      <alignment horizontal="left" indent="1"/>
    </xf>
    <xf numFmtId="0" fontId="1" fillId="0" borderId="0" xfId="0" applyFont="1" applyFill="1" applyBorder="1" applyAlignment="1">
      <alignment horizontal="center"/>
    </xf>
    <xf numFmtId="0" fontId="6" fillId="0" borderId="0" xfId="0" applyFont="1" applyFill="1" applyBorder="1" applyAlignment="1">
      <alignment horizontal="center"/>
    </xf>
    <xf numFmtId="9" fontId="6" fillId="0" borderId="0" xfId="0" applyNumberFormat="1" applyFont="1" applyFill="1" applyBorder="1" applyAlignment="1">
      <alignment horizontal="center"/>
    </xf>
    <xf numFmtId="1" fontId="1" fillId="0" borderId="0" xfId="0" applyNumberFormat="1" applyFont="1" applyFill="1" applyBorder="1" applyAlignment="1">
      <alignment horizontal="center"/>
    </xf>
    <xf numFmtId="0" fontId="1" fillId="0" borderId="0" xfId="0" applyFont="1" applyFill="1" applyBorder="1" applyAlignment="1">
      <alignment horizontal="center"/>
    </xf>
    <xf numFmtId="0" fontId="10" fillId="5" borderId="1" xfId="0" applyFont="1" applyFill="1" applyBorder="1" applyAlignment="1">
      <alignment horizontal="left" vertical="center" wrapText="1" indent="1"/>
    </xf>
    <xf numFmtId="0" fontId="10" fillId="5" borderId="2" xfId="0" applyFont="1" applyFill="1" applyBorder="1" applyAlignment="1">
      <alignment horizontal="left" vertical="center" wrapText="1" indent="1"/>
    </xf>
    <xf numFmtId="0" fontId="10" fillId="5" borderId="3" xfId="0" applyFont="1" applyFill="1" applyBorder="1" applyAlignment="1">
      <alignment horizontal="left" vertical="center" wrapText="1" indent="1"/>
    </xf>
    <xf numFmtId="0" fontId="10" fillId="5" borderId="4" xfId="0" applyFont="1" applyFill="1" applyBorder="1" applyAlignment="1">
      <alignment horizontal="left" vertical="center" wrapText="1" indent="1"/>
    </xf>
    <xf numFmtId="0" fontId="10" fillId="5" borderId="0" xfId="0" applyFont="1" applyFill="1" applyBorder="1" applyAlignment="1">
      <alignment horizontal="left" vertical="center" wrapText="1" indent="1"/>
    </xf>
    <xf numFmtId="0" fontId="10" fillId="5" borderId="8" xfId="0" applyFont="1" applyFill="1" applyBorder="1" applyAlignment="1">
      <alignment horizontal="left" vertical="center" wrapText="1" indent="1"/>
    </xf>
    <xf numFmtId="0" fontId="10" fillId="5" borderId="15" xfId="0" applyFont="1" applyFill="1" applyBorder="1" applyAlignment="1">
      <alignment horizontal="left" vertical="center" wrapText="1" indent="1"/>
    </xf>
    <xf numFmtId="0" fontId="10" fillId="5" borderId="16" xfId="0" applyFont="1" applyFill="1" applyBorder="1" applyAlignment="1">
      <alignment horizontal="left" vertical="center" wrapText="1" indent="1"/>
    </xf>
    <xf numFmtId="0" fontId="10" fillId="5" borderId="14" xfId="0" applyFont="1" applyFill="1" applyBorder="1" applyAlignment="1">
      <alignment horizontal="left" vertical="center" wrapText="1" indent="1"/>
    </xf>
    <xf numFmtId="0" fontId="2" fillId="0" borderId="16" xfId="0" applyFont="1" applyFill="1" applyBorder="1" applyAlignment="1">
      <alignment horizontal="center" vertical="center"/>
    </xf>
    <xf numFmtId="3" fontId="2" fillId="0" borderId="16" xfId="0" applyNumberFormat="1" applyFont="1" applyFill="1" applyBorder="1" applyAlignment="1">
      <alignment horizontal="center" vertical="center"/>
    </xf>
    <xf numFmtId="1" fontId="2" fillId="0" borderId="16" xfId="0" applyNumberFormat="1" applyFont="1" applyFill="1" applyBorder="1" applyAlignment="1">
      <alignment horizontal="center" vertical="center"/>
    </xf>
    <xf numFmtId="3" fontId="8" fillId="0" borderId="0" xfId="0" applyNumberFormat="1" applyFont="1" applyFill="1" applyBorder="1" applyAlignment="1">
      <alignment horizontal="center" vertical="center"/>
    </xf>
    <xf numFmtId="0" fontId="9" fillId="0" borderId="0" xfId="0" applyFont="1" applyFill="1" applyBorder="1" applyAlignment="1">
      <alignment horizontal="center" vertical="center" wrapText="1"/>
    </xf>
    <xf numFmtId="0" fontId="12" fillId="2" borderId="5" xfId="0" applyFont="1" applyFill="1" applyBorder="1" applyAlignment="1">
      <alignment horizontal="center" vertical="center"/>
    </xf>
    <xf numFmtId="0" fontId="12" fillId="2" borderId="6" xfId="0" applyFont="1" applyFill="1" applyBorder="1" applyAlignment="1">
      <alignment horizontal="center" vertical="center"/>
    </xf>
    <xf numFmtId="0" fontId="12" fillId="2" borderId="7" xfId="0" applyFont="1" applyFill="1" applyBorder="1" applyAlignment="1">
      <alignment horizontal="center" vertical="center"/>
    </xf>
    <xf numFmtId="0" fontId="12" fillId="2" borderId="9" xfId="0" applyFont="1" applyFill="1" applyBorder="1" applyAlignment="1">
      <alignment horizontal="center" vertical="center"/>
    </xf>
    <xf numFmtId="0" fontId="12" fillId="2" borderId="10" xfId="0" applyFont="1" applyFill="1" applyBorder="1" applyAlignment="1">
      <alignment horizontal="center" vertical="center"/>
    </xf>
    <xf numFmtId="0" fontId="12" fillId="2" borderId="11" xfId="0" applyFont="1" applyFill="1" applyBorder="1" applyAlignment="1">
      <alignment horizontal="center" vertical="center"/>
    </xf>
    <xf numFmtId="0" fontId="2" fillId="6" borderId="12" xfId="0" applyFont="1" applyFill="1" applyBorder="1" applyAlignment="1">
      <alignment horizontal="center" vertical="center"/>
    </xf>
    <xf numFmtId="0" fontId="2" fillId="6" borderId="13" xfId="0" applyFont="1" applyFill="1" applyBorder="1" applyAlignment="1">
      <alignment horizontal="center" vertical="center"/>
    </xf>
    <xf numFmtId="0" fontId="2" fillId="6" borderId="17" xfId="0" applyFont="1" applyFill="1" applyBorder="1" applyAlignment="1">
      <alignment horizontal="center" vertical="center"/>
    </xf>
    <xf numFmtId="0" fontId="14" fillId="5" borderId="0" xfId="0" applyFont="1" applyFill="1" applyBorder="1" applyAlignment="1">
      <alignment horizontal="center" vertical="center" wrapText="1"/>
    </xf>
    <xf numFmtId="9" fontId="15" fillId="7" borderId="18" xfId="0" applyNumberFormat="1" applyFont="1" applyFill="1" applyBorder="1" applyAlignment="1">
      <alignment horizontal="center" vertical="center"/>
    </xf>
    <xf numFmtId="0" fontId="15" fillId="7" borderId="18" xfId="0" applyFont="1" applyFill="1" applyBorder="1" applyAlignment="1">
      <alignment horizontal="center" vertical="center"/>
    </xf>
    <xf numFmtId="3" fontId="15" fillId="7" borderId="18" xfId="0" applyNumberFormat="1" applyFont="1" applyFill="1" applyBorder="1" applyAlignment="1">
      <alignment horizontal="center" vertical="center"/>
    </xf>
    <xf numFmtId="1" fontId="15" fillId="7" borderId="18" xfId="0" applyNumberFormat="1" applyFont="1" applyFill="1" applyBorder="1" applyAlignment="1">
      <alignment horizontal="center" vertical="center"/>
    </xf>
    <xf numFmtId="3" fontId="1" fillId="8" borderId="1" xfId="0" applyNumberFormat="1" applyFont="1" applyFill="1" applyBorder="1" applyAlignment="1">
      <alignment horizontal="center" vertical="center" wrapText="1"/>
    </xf>
    <xf numFmtId="3" fontId="1" fillId="8" borderId="2" xfId="0" applyNumberFormat="1" applyFont="1" applyFill="1" applyBorder="1" applyAlignment="1">
      <alignment horizontal="center" vertical="center" wrapText="1"/>
    </xf>
    <xf numFmtId="3" fontId="1" fillId="8" borderId="15" xfId="0" applyNumberFormat="1" applyFont="1" applyFill="1" applyBorder="1" applyAlignment="1">
      <alignment horizontal="center" vertical="center" wrapText="1"/>
    </xf>
    <xf numFmtId="3" fontId="1" fillId="8" borderId="16" xfId="0" applyNumberFormat="1" applyFont="1" applyFill="1" applyBorder="1" applyAlignment="1">
      <alignment horizontal="center" vertical="center" wrapText="1"/>
    </xf>
    <xf numFmtId="3" fontId="16" fillId="5" borderId="19" xfId="0" applyNumberFormat="1" applyFont="1" applyFill="1" applyBorder="1" applyAlignment="1">
      <alignment horizontal="center" vertical="center"/>
    </xf>
    <xf numFmtId="3" fontId="16" fillId="5" borderId="20" xfId="0" applyNumberFormat="1" applyFont="1" applyFill="1" applyBorder="1" applyAlignment="1">
      <alignment horizontal="center" vertical="center"/>
    </xf>
    <xf numFmtId="3" fontId="1" fillId="9" borderId="1" xfId="0" applyNumberFormat="1" applyFont="1" applyFill="1" applyBorder="1" applyAlignment="1">
      <alignment horizontal="center" vertical="center" wrapText="1"/>
    </xf>
    <xf numFmtId="3" fontId="1" fillId="9" borderId="2" xfId="0" applyNumberFormat="1" applyFont="1" applyFill="1" applyBorder="1" applyAlignment="1">
      <alignment horizontal="center" vertical="center" wrapText="1"/>
    </xf>
    <xf numFmtId="3" fontId="1" fillId="9" borderId="15" xfId="0" applyNumberFormat="1" applyFont="1" applyFill="1" applyBorder="1" applyAlignment="1">
      <alignment horizontal="center" vertical="center" wrapText="1"/>
    </xf>
    <xf numFmtId="3" fontId="1" fillId="9" borderId="16" xfId="0" applyNumberFormat="1" applyFont="1" applyFill="1" applyBorder="1" applyAlignment="1">
      <alignment horizontal="center" vertical="center" wrapText="1"/>
    </xf>
    <xf numFmtId="3" fontId="17" fillId="5" borderId="19" xfId="0" applyNumberFormat="1" applyFont="1" applyFill="1" applyBorder="1" applyAlignment="1">
      <alignment horizontal="center" vertical="center"/>
    </xf>
    <xf numFmtId="3" fontId="17" fillId="5" borderId="20" xfId="0" applyNumberFormat="1" applyFont="1" applyFill="1" applyBorder="1" applyAlignment="1">
      <alignment horizontal="center" vertical="center"/>
    </xf>
    <xf numFmtId="0" fontId="18" fillId="0" borderId="19" xfId="0" applyFont="1" applyFill="1" applyBorder="1" applyAlignment="1">
      <alignment horizontal="center" vertical="center" wrapText="1"/>
    </xf>
    <xf numFmtId="0" fontId="18" fillId="0" borderId="21" xfId="0" applyFont="1" applyFill="1" applyBorder="1" applyAlignment="1">
      <alignment horizontal="center" vertical="center" wrapText="1"/>
    </xf>
    <xf numFmtId="9" fontId="2" fillId="0" borderId="16" xfId="0" applyNumberFormat="1" applyFont="1" applyFill="1" applyBorder="1" applyAlignment="1">
      <alignment horizontal="center" vertical="center"/>
    </xf>
    <xf numFmtId="3" fontId="15" fillId="0" borderId="0" xfId="0" applyNumberFormat="1" applyFont="1" applyFill="1" applyBorder="1" applyAlignment="1">
      <alignment horizontal="center" vertical="center"/>
    </xf>
    <xf numFmtId="0" fontId="1" fillId="10" borderId="18" xfId="0" applyFont="1" applyFill="1" applyBorder="1" applyAlignment="1" applyProtection="1">
      <alignment horizontal="center"/>
      <protection locked="0"/>
    </xf>
    <xf numFmtId="9" fontId="1" fillId="10" borderId="18" xfId="0" applyNumberFormat="1" applyFont="1" applyFill="1" applyBorder="1" applyAlignment="1" applyProtection="1">
      <alignment horizontal="center"/>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C3:X43"/>
  <sheetViews>
    <sheetView showGridLines="0" zoomScale="85" zoomScaleNormal="85" workbookViewId="0" topLeftCell="A1">
      <selection activeCell="A1" sqref="A1"/>
    </sheetView>
  </sheetViews>
  <sheetFormatPr defaultColWidth="9.140625" defaultRowHeight="12.75"/>
  <cols>
    <col min="1" max="1" width="9.140625" style="1" customWidth="1"/>
    <col min="2" max="2" width="2.57421875" style="1" customWidth="1"/>
    <col min="3" max="3" width="1.57421875" style="2" customWidth="1"/>
    <col min="4" max="4" width="3.28125" style="3" customWidth="1"/>
    <col min="5" max="5" width="10.421875" style="4" customWidth="1"/>
    <col min="6" max="6" width="11.28125" style="4" customWidth="1"/>
    <col min="7" max="7" width="10.57421875" style="4" customWidth="1"/>
    <col min="8" max="8" width="10.140625" style="4" customWidth="1"/>
    <col min="9" max="9" width="10.00390625" style="4" customWidth="1"/>
    <col min="10" max="10" width="10.140625" style="4" customWidth="1"/>
    <col min="11" max="11" width="9.8515625" style="2" customWidth="1"/>
    <col min="12" max="12" width="16.140625" style="2" customWidth="1"/>
    <col min="13" max="13" width="4.7109375" style="2" customWidth="1"/>
    <col min="14" max="14" width="3.28125" style="1" customWidth="1"/>
    <col min="15" max="15" width="12.140625" style="10" customWidth="1"/>
    <col min="16" max="24" width="6.7109375" style="10" customWidth="1"/>
    <col min="25" max="46" width="9.140625" style="10" customWidth="1"/>
    <col min="47" max="16384" width="9.140625" style="1" customWidth="1"/>
  </cols>
  <sheetData>
    <row r="2" ht="5.25" customHeight="1"/>
    <row r="3" spans="3:14" ht="10.5" customHeight="1" thickBot="1">
      <c r="C3" s="5"/>
      <c r="D3" s="6"/>
      <c r="E3" s="7"/>
      <c r="F3" s="7"/>
      <c r="G3" s="7"/>
      <c r="H3" s="7"/>
      <c r="I3" s="7"/>
      <c r="J3" s="7"/>
      <c r="K3" s="8"/>
      <c r="L3" s="8"/>
      <c r="M3" s="9"/>
      <c r="N3" s="10"/>
    </row>
    <row r="4" spans="3:14" ht="18" customHeight="1">
      <c r="C4" s="11"/>
      <c r="E4" s="12" t="s">
        <v>0</v>
      </c>
      <c r="F4" s="13"/>
      <c r="G4" s="13"/>
      <c r="H4" s="13"/>
      <c r="I4" s="13"/>
      <c r="J4" s="13"/>
      <c r="K4" s="13"/>
      <c r="L4" s="14"/>
      <c r="M4" s="15"/>
      <c r="N4" s="10"/>
    </row>
    <row r="5" spans="3:14" ht="7.5" customHeight="1" thickBot="1">
      <c r="C5" s="11"/>
      <c r="E5" s="16"/>
      <c r="F5" s="17"/>
      <c r="G5" s="17"/>
      <c r="H5" s="17"/>
      <c r="I5" s="17"/>
      <c r="J5" s="17"/>
      <c r="K5" s="17"/>
      <c r="L5" s="18"/>
      <c r="M5" s="15"/>
      <c r="N5" s="10"/>
    </row>
    <row r="6" spans="3:14" ht="5.25" customHeight="1">
      <c r="C6" s="11"/>
      <c r="D6" s="19"/>
      <c r="E6" s="20"/>
      <c r="F6" s="20"/>
      <c r="G6" s="20"/>
      <c r="H6" s="20"/>
      <c r="I6" s="20"/>
      <c r="J6" s="20"/>
      <c r="K6" s="21"/>
      <c r="L6" s="21"/>
      <c r="M6" s="15"/>
      <c r="N6" s="10"/>
    </row>
    <row r="7" spans="3:14" ht="12.75">
      <c r="C7" s="11"/>
      <c r="D7" s="19"/>
      <c r="E7" s="20" t="s">
        <v>1</v>
      </c>
      <c r="F7" s="20" t="s">
        <v>2</v>
      </c>
      <c r="G7" s="20" t="s">
        <v>3</v>
      </c>
      <c r="H7" s="20" t="s">
        <v>4</v>
      </c>
      <c r="I7" s="20" t="s">
        <v>5</v>
      </c>
      <c r="J7" s="20" t="s">
        <v>6</v>
      </c>
      <c r="K7" s="20" t="s">
        <v>7</v>
      </c>
      <c r="L7" s="21"/>
      <c r="M7" s="15"/>
      <c r="N7" s="10"/>
    </row>
    <row r="8" spans="3:14" ht="6.75" customHeight="1">
      <c r="C8" s="11"/>
      <c r="D8" s="19"/>
      <c r="E8" s="21"/>
      <c r="F8" s="20"/>
      <c r="G8" s="21"/>
      <c r="H8" s="21"/>
      <c r="I8" s="21"/>
      <c r="J8" s="21"/>
      <c r="K8" s="21"/>
      <c r="L8" s="21"/>
      <c r="M8" s="15"/>
      <c r="N8" s="10"/>
    </row>
    <row r="9" spans="3:15" ht="12.75">
      <c r="C9" s="11"/>
      <c r="D9" s="19"/>
      <c r="E9" s="20"/>
      <c r="F9" s="20" t="s">
        <v>8</v>
      </c>
      <c r="G9" s="20" t="s">
        <v>9</v>
      </c>
      <c r="H9" s="20" t="s">
        <v>10</v>
      </c>
      <c r="I9" s="20" t="s">
        <v>11</v>
      </c>
      <c r="J9" s="20" t="s">
        <v>12</v>
      </c>
      <c r="K9" s="20" t="s">
        <v>12</v>
      </c>
      <c r="L9" s="21"/>
      <c r="M9" s="15"/>
      <c r="N9" s="10"/>
      <c r="O9" s="49"/>
    </row>
    <row r="10" spans="3:15" ht="12.75">
      <c r="C10" s="11"/>
      <c r="D10" s="19"/>
      <c r="E10" s="20" t="s">
        <v>13</v>
      </c>
      <c r="F10" s="20" t="s">
        <v>14</v>
      </c>
      <c r="G10" s="20" t="s">
        <v>15</v>
      </c>
      <c r="H10" s="20" t="s">
        <v>16</v>
      </c>
      <c r="I10" s="20" t="s">
        <v>17</v>
      </c>
      <c r="J10" s="20" t="s">
        <v>18</v>
      </c>
      <c r="K10" s="20" t="s">
        <v>19</v>
      </c>
      <c r="L10" s="21"/>
      <c r="M10" s="15"/>
      <c r="N10" s="10"/>
      <c r="O10" s="49"/>
    </row>
    <row r="11" spans="3:24" ht="12.75">
      <c r="C11" s="11"/>
      <c r="D11" s="19"/>
      <c r="E11" s="22" t="s">
        <v>20</v>
      </c>
      <c r="F11" s="22" t="s">
        <v>21</v>
      </c>
      <c r="G11" s="22" t="s">
        <v>22</v>
      </c>
      <c r="H11" s="22" t="s">
        <v>23</v>
      </c>
      <c r="I11" s="22" t="s">
        <v>24</v>
      </c>
      <c r="J11" s="22" t="s">
        <v>21</v>
      </c>
      <c r="K11" s="22" t="s">
        <v>21</v>
      </c>
      <c r="L11" s="21"/>
      <c r="M11" s="15"/>
      <c r="N11" s="10"/>
      <c r="O11" s="50"/>
      <c r="P11" s="51"/>
      <c r="Q11" s="51"/>
      <c r="R11" s="51"/>
      <c r="S11" s="51"/>
      <c r="T11" s="51"/>
      <c r="U11" s="51"/>
      <c r="V11" s="51"/>
      <c r="W11" s="51"/>
      <c r="X11" s="51"/>
    </row>
    <row r="12" spans="3:14" ht="12.75">
      <c r="C12" s="11"/>
      <c r="D12" s="19"/>
      <c r="E12" s="20"/>
      <c r="F12" s="20"/>
      <c r="G12" s="20"/>
      <c r="H12" s="20"/>
      <c r="I12" s="20"/>
      <c r="J12" s="20"/>
      <c r="K12" s="21"/>
      <c r="L12" s="21"/>
      <c r="M12" s="15"/>
      <c r="N12" s="10"/>
    </row>
    <row r="13" spans="3:24" ht="12.75">
      <c r="C13" s="11"/>
      <c r="D13" s="19"/>
      <c r="E13" s="23">
        <v>0.5</v>
      </c>
      <c r="F13" s="24">
        <v>150</v>
      </c>
      <c r="G13" s="25">
        <f>+F13*255</f>
        <v>38250</v>
      </c>
      <c r="H13" s="26">
        <f>+F13*E13</f>
        <v>75</v>
      </c>
      <c r="I13" s="25">
        <f aca="true" t="shared" si="0" ref="I13:I21">+H13*90</f>
        <v>6750</v>
      </c>
      <c r="J13" s="25">
        <f>+I13/255</f>
        <v>26.470588235294116</v>
      </c>
      <c r="K13" s="25">
        <f>+F13-J13</f>
        <v>123.52941176470588</v>
      </c>
      <c r="L13" s="21"/>
      <c r="M13" s="15"/>
      <c r="N13" s="10"/>
      <c r="O13" s="49"/>
      <c r="P13" s="52"/>
      <c r="Q13" s="52"/>
      <c r="R13" s="52"/>
      <c r="S13" s="52"/>
      <c r="T13" s="52"/>
      <c r="U13" s="52"/>
      <c r="V13" s="52"/>
      <c r="W13" s="52"/>
      <c r="X13" s="52"/>
    </row>
    <row r="14" spans="3:24" ht="12.75">
      <c r="C14" s="11"/>
      <c r="D14" s="19"/>
      <c r="E14" s="23">
        <v>0.6</v>
      </c>
      <c r="F14" s="24">
        <f>+F13</f>
        <v>150</v>
      </c>
      <c r="G14" s="25">
        <f aca="true" t="shared" si="1" ref="G14:G21">+F14*255</f>
        <v>38250</v>
      </c>
      <c r="H14" s="26">
        <f aca="true" t="shared" si="2" ref="H14:H21">+F14*E14</f>
        <v>90</v>
      </c>
      <c r="I14" s="25">
        <f t="shared" si="0"/>
        <v>8100</v>
      </c>
      <c r="J14" s="25">
        <f aca="true" t="shared" si="3" ref="J14:J21">+I14/255</f>
        <v>31.764705882352942</v>
      </c>
      <c r="K14" s="25">
        <f aca="true" t="shared" si="4" ref="K14:K21">+F14-J14</f>
        <v>118.23529411764706</v>
      </c>
      <c r="L14" s="21"/>
      <c r="M14" s="15"/>
      <c r="N14" s="10"/>
      <c r="O14" s="49"/>
      <c r="P14" s="52"/>
      <c r="Q14" s="52"/>
      <c r="R14" s="52"/>
      <c r="S14" s="52"/>
      <c r="T14" s="52"/>
      <c r="U14" s="52"/>
      <c r="V14" s="52"/>
      <c r="W14" s="52"/>
      <c r="X14" s="52"/>
    </row>
    <row r="15" spans="3:24" ht="12.75">
      <c r="C15" s="11"/>
      <c r="D15" s="19"/>
      <c r="E15" s="23">
        <v>0.7</v>
      </c>
      <c r="F15" s="24">
        <f>+F14</f>
        <v>150</v>
      </c>
      <c r="G15" s="25">
        <f t="shared" si="1"/>
        <v>38250</v>
      </c>
      <c r="H15" s="26">
        <f t="shared" si="2"/>
        <v>105</v>
      </c>
      <c r="I15" s="25">
        <f t="shared" si="0"/>
        <v>9450</v>
      </c>
      <c r="J15" s="25">
        <f t="shared" si="3"/>
        <v>37.05882352941177</v>
      </c>
      <c r="K15" s="25">
        <f t="shared" si="4"/>
        <v>112.94117647058823</v>
      </c>
      <c r="L15" s="21"/>
      <c r="M15" s="15"/>
      <c r="N15" s="10"/>
      <c r="O15" s="49"/>
      <c r="P15" s="52"/>
      <c r="Q15" s="52"/>
      <c r="R15" s="52"/>
      <c r="S15" s="52"/>
      <c r="T15" s="52"/>
      <c r="U15" s="52"/>
      <c r="V15" s="52"/>
      <c r="W15" s="52"/>
      <c r="X15" s="52"/>
    </row>
    <row r="16" spans="3:24" ht="15.75">
      <c r="C16" s="11"/>
      <c r="D16" s="19"/>
      <c r="E16" s="27">
        <v>0.8</v>
      </c>
      <c r="F16" s="28">
        <v>150</v>
      </c>
      <c r="G16" s="29">
        <f t="shared" si="1"/>
        <v>38250</v>
      </c>
      <c r="H16" s="30">
        <f t="shared" si="2"/>
        <v>120</v>
      </c>
      <c r="I16" s="29">
        <f t="shared" si="0"/>
        <v>10800</v>
      </c>
      <c r="J16" s="29">
        <f t="shared" si="3"/>
        <v>42.35294117647059</v>
      </c>
      <c r="K16" s="31">
        <f t="shared" si="4"/>
        <v>107.64705882352942</v>
      </c>
      <c r="L16" s="32" t="s">
        <v>25</v>
      </c>
      <c r="M16" s="33"/>
      <c r="N16" s="34"/>
      <c r="O16" s="49"/>
      <c r="P16" s="52"/>
      <c r="Q16" s="52"/>
      <c r="R16" s="52"/>
      <c r="S16" s="52"/>
      <c r="T16" s="52"/>
      <c r="U16" s="52"/>
      <c r="V16" s="52"/>
      <c r="W16" s="52"/>
      <c r="X16" s="52"/>
    </row>
    <row r="17" spans="3:24" ht="12.75" customHeight="1">
      <c r="C17" s="11"/>
      <c r="D17" s="19"/>
      <c r="E17" s="23">
        <v>0.9</v>
      </c>
      <c r="F17" s="24">
        <f>+F16</f>
        <v>150</v>
      </c>
      <c r="G17" s="25">
        <f t="shared" si="1"/>
        <v>38250</v>
      </c>
      <c r="H17" s="26">
        <f t="shared" si="2"/>
        <v>135</v>
      </c>
      <c r="I17" s="25">
        <f t="shared" si="0"/>
        <v>12150</v>
      </c>
      <c r="J17" s="25">
        <f t="shared" si="3"/>
        <v>47.64705882352941</v>
      </c>
      <c r="K17" s="35">
        <f t="shared" si="4"/>
        <v>102.35294117647058</v>
      </c>
      <c r="L17" s="36"/>
      <c r="M17" s="33"/>
      <c r="N17" s="34"/>
      <c r="O17" s="49"/>
      <c r="P17" s="52"/>
      <c r="Q17" s="52"/>
      <c r="R17" s="52"/>
      <c r="S17" s="52"/>
      <c r="T17" s="52"/>
      <c r="U17" s="52"/>
      <c r="V17" s="52"/>
      <c r="W17" s="52"/>
      <c r="X17" s="52"/>
    </row>
    <row r="18" spans="3:24" ht="15">
      <c r="C18" s="11"/>
      <c r="D18" s="19"/>
      <c r="E18" s="23">
        <v>1</v>
      </c>
      <c r="F18" s="24">
        <f>+F17</f>
        <v>150</v>
      </c>
      <c r="G18" s="25">
        <f t="shared" si="1"/>
        <v>38250</v>
      </c>
      <c r="H18" s="26">
        <f t="shared" si="2"/>
        <v>150</v>
      </c>
      <c r="I18" s="25">
        <f t="shared" si="0"/>
        <v>13500</v>
      </c>
      <c r="J18" s="25">
        <f t="shared" si="3"/>
        <v>52.94117647058823</v>
      </c>
      <c r="K18" s="37">
        <f t="shared" si="4"/>
        <v>97.05882352941177</v>
      </c>
      <c r="L18" s="36"/>
      <c r="M18" s="33"/>
      <c r="N18" s="34"/>
      <c r="O18" s="49"/>
      <c r="P18" s="52"/>
      <c r="Q18" s="52"/>
      <c r="R18" s="52"/>
      <c r="S18" s="52"/>
      <c r="T18" s="52"/>
      <c r="U18" s="52"/>
      <c r="V18" s="52"/>
      <c r="W18" s="52"/>
      <c r="X18" s="52"/>
    </row>
    <row r="19" spans="3:24" ht="15">
      <c r="C19" s="11"/>
      <c r="D19" s="19"/>
      <c r="E19" s="23">
        <v>1.1</v>
      </c>
      <c r="F19" s="24">
        <f>+F18</f>
        <v>150</v>
      </c>
      <c r="G19" s="25">
        <f t="shared" si="1"/>
        <v>38250</v>
      </c>
      <c r="H19" s="26">
        <f t="shared" si="2"/>
        <v>165</v>
      </c>
      <c r="I19" s="25">
        <f t="shared" si="0"/>
        <v>14850</v>
      </c>
      <c r="J19" s="25">
        <f t="shared" si="3"/>
        <v>58.23529411764706</v>
      </c>
      <c r="K19" s="38">
        <f t="shared" si="4"/>
        <v>91.76470588235294</v>
      </c>
      <c r="L19" s="36"/>
      <c r="M19" s="33"/>
      <c r="N19" s="34"/>
      <c r="O19" s="49"/>
      <c r="P19" s="52"/>
      <c r="Q19" s="52"/>
      <c r="R19" s="52"/>
      <c r="S19" s="52"/>
      <c r="T19" s="52"/>
      <c r="U19" s="52"/>
      <c r="V19" s="52"/>
      <c r="W19" s="52"/>
      <c r="X19" s="52"/>
    </row>
    <row r="20" spans="3:24" ht="15.75">
      <c r="C20" s="11"/>
      <c r="D20" s="19"/>
      <c r="E20" s="27">
        <v>1.2</v>
      </c>
      <c r="F20" s="28">
        <f>+F19</f>
        <v>150</v>
      </c>
      <c r="G20" s="29">
        <f t="shared" si="1"/>
        <v>38250</v>
      </c>
      <c r="H20" s="30">
        <f t="shared" si="2"/>
        <v>180</v>
      </c>
      <c r="I20" s="29">
        <f t="shared" si="0"/>
        <v>16200</v>
      </c>
      <c r="J20" s="29">
        <f t="shared" si="3"/>
        <v>63.529411764705884</v>
      </c>
      <c r="K20" s="31">
        <f t="shared" si="4"/>
        <v>86.47058823529412</v>
      </c>
      <c r="L20" s="39"/>
      <c r="M20" s="33"/>
      <c r="N20" s="34"/>
      <c r="O20" s="49"/>
      <c r="P20" s="52"/>
      <c r="Q20" s="52"/>
      <c r="R20" s="52"/>
      <c r="S20" s="52"/>
      <c r="T20" s="52"/>
      <c r="U20" s="52"/>
      <c r="V20" s="52"/>
      <c r="W20" s="52"/>
      <c r="X20" s="52"/>
    </row>
    <row r="21" spans="3:14" ht="12.75">
      <c r="C21" s="11"/>
      <c r="D21" s="19"/>
      <c r="E21" s="23">
        <v>1.3</v>
      </c>
      <c r="F21" s="24">
        <f>+F20</f>
        <v>150</v>
      </c>
      <c r="G21" s="25">
        <f t="shared" si="1"/>
        <v>38250</v>
      </c>
      <c r="H21" s="26">
        <f t="shared" si="2"/>
        <v>195</v>
      </c>
      <c r="I21" s="25">
        <f t="shared" si="0"/>
        <v>17550</v>
      </c>
      <c r="J21" s="25">
        <f t="shared" si="3"/>
        <v>68.82352941176471</v>
      </c>
      <c r="K21" s="25">
        <f t="shared" si="4"/>
        <v>81.17647058823529</v>
      </c>
      <c r="L21" s="21"/>
      <c r="M21" s="15"/>
      <c r="N21" s="10"/>
    </row>
    <row r="22" spans="3:14" ht="6.75" customHeight="1">
      <c r="C22" s="11"/>
      <c r="D22" s="19"/>
      <c r="E22" s="40"/>
      <c r="F22" s="20"/>
      <c r="G22" s="20"/>
      <c r="H22" s="20"/>
      <c r="I22" s="20"/>
      <c r="J22" s="20"/>
      <c r="K22" s="21"/>
      <c r="L22" s="21"/>
      <c r="M22" s="15"/>
      <c r="N22" s="10"/>
    </row>
    <row r="23" spans="3:14" ht="12.75">
      <c r="C23" s="11"/>
      <c r="D23" s="19" t="s">
        <v>3</v>
      </c>
      <c r="E23" s="41" t="s">
        <v>26</v>
      </c>
      <c r="F23" s="20"/>
      <c r="G23" s="20"/>
      <c r="H23" s="20"/>
      <c r="I23" s="20"/>
      <c r="J23" s="20"/>
      <c r="K23" s="21"/>
      <c r="L23" s="21"/>
      <c r="M23" s="15"/>
      <c r="N23" s="10"/>
    </row>
    <row r="24" spans="3:15" ht="12.75">
      <c r="C24" s="11"/>
      <c r="D24" s="19" t="s">
        <v>4</v>
      </c>
      <c r="E24" s="41" t="s">
        <v>27</v>
      </c>
      <c r="F24" s="20"/>
      <c r="G24" s="20"/>
      <c r="H24" s="20"/>
      <c r="I24" s="20"/>
      <c r="J24" s="20"/>
      <c r="K24" s="21"/>
      <c r="L24" s="21"/>
      <c r="M24" s="15"/>
      <c r="N24" s="10"/>
      <c r="O24" s="49"/>
    </row>
    <row r="25" spans="3:24" ht="12.75">
      <c r="C25" s="11"/>
      <c r="D25" s="19" t="s">
        <v>5</v>
      </c>
      <c r="E25" s="41" t="s">
        <v>30</v>
      </c>
      <c r="F25" s="20"/>
      <c r="G25" s="20"/>
      <c r="H25" s="20"/>
      <c r="I25" s="20"/>
      <c r="J25" s="20"/>
      <c r="K25" s="21"/>
      <c r="L25" s="21"/>
      <c r="M25" s="15"/>
      <c r="N25" s="10"/>
      <c r="O25" s="49"/>
      <c r="P25" s="53"/>
      <c r="Q25" s="53"/>
      <c r="R25" s="53"/>
      <c r="S25" s="53"/>
      <c r="T25" s="53"/>
      <c r="U25" s="53"/>
      <c r="V25" s="53"/>
      <c r="W25" s="53"/>
      <c r="X25" s="53"/>
    </row>
    <row r="26" spans="3:24" ht="12.75">
      <c r="C26" s="11"/>
      <c r="D26" s="19" t="s">
        <v>6</v>
      </c>
      <c r="E26" s="41" t="s">
        <v>28</v>
      </c>
      <c r="F26" s="20"/>
      <c r="G26" s="20"/>
      <c r="H26" s="20"/>
      <c r="I26" s="20"/>
      <c r="J26" s="20"/>
      <c r="K26" s="21"/>
      <c r="L26" s="21"/>
      <c r="M26" s="15"/>
      <c r="N26" s="10"/>
      <c r="O26" s="50"/>
      <c r="P26" s="51"/>
      <c r="Q26" s="51"/>
      <c r="R26" s="51"/>
      <c r="S26" s="51"/>
      <c r="T26" s="51"/>
      <c r="U26" s="51"/>
      <c r="V26" s="51"/>
      <c r="W26" s="51"/>
      <c r="X26" s="51"/>
    </row>
    <row r="27" spans="3:14" ht="12.75">
      <c r="C27" s="11"/>
      <c r="D27" s="19" t="s">
        <v>7</v>
      </c>
      <c r="E27" s="41" t="s">
        <v>29</v>
      </c>
      <c r="F27" s="20"/>
      <c r="G27" s="20"/>
      <c r="H27" s="20"/>
      <c r="I27" s="20"/>
      <c r="J27" s="20"/>
      <c r="K27" s="21"/>
      <c r="L27" s="21"/>
      <c r="M27" s="15"/>
      <c r="N27" s="10"/>
    </row>
    <row r="28" spans="3:24" ht="6.75" customHeight="1">
      <c r="C28" s="42"/>
      <c r="D28" s="43"/>
      <c r="E28" s="44"/>
      <c r="F28" s="45"/>
      <c r="G28" s="45"/>
      <c r="H28" s="45"/>
      <c r="I28" s="45"/>
      <c r="J28" s="45"/>
      <c r="K28" s="46"/>
      <c r="L28" s="46"/>
      <c r="M28" s="47"/>
      <c r="N28" s="10"/>
      <c r="O28" s="49"/>
      <c r="P28" s="52"/>
      <c r="Q28" s="52"/>
      <c r="R28" s="52"/>
      <c r="S28" s="52"/>
      <c r="T28" s="52"/>
      <c r="U28" s="52"/>
      <c r="V28" s="52"/>
      <c r="W28" s="52"/>
      <c r="X28" s="52"/>
    </row>
    <row r="29" spans="5:24" ht="6.75" customHeight="1">
      <c r="E29" s="48"/>
      <c r="O29" s="49"/>
      <c r="P29" s="52"/>
      <c r="Q29" s="52"/>
      <c r="R29" s="52"/>
      <c r="S29" s="52"/>
      <c r="T29" s="52"/>
      <c r="U29" s="52"/>
      <c r="V29" s="52"/>
      <c r="W29" s="52"/>
      <c r="X29" s="52"/>
    </row>
    <row r="30" spans="5:24" ht="12.75">
      <c r="E30" s="48"/>
      <c r="O30" s="49"/>
      <c r="P30" s="52"/>
      <c r="Q30" s="52"/>
      <c r="R30" s="52"/>
      <c r="S30" s="52"/>
      <c r="T30" s="52"/>
      <c r="U30" s="52"/>
      <c r="V30" s="52"/>
      <c r="W30" s="52"/>
      <c r="X30" s="52"/>
    </row>
    <row r="31" spans="3:24" ht="15.75" customHeight="1">
      <c r="C31" s="54" t="s">
        <v>31</v>
      </c>
      <c r="D31" s="55"/>
      <c r="E31" s="55"/>
      <c r="F31" s="55"/>
      <c r="G31" s="55"/>
      <c r="H31" s="55"/>
      <c r="I31" s="55"/>
      <c r="J31" s="55"/>
      <c r="K31" s="55"/>
      <c r="L31" s="55"/>
      <c r="M31" s="56"/>
      <c r="O31" s="49"/>
      <c r="P31" s="52"/>
      <c r="Q31" s="52"/>
      <c r="R31" s="52"/>
      <c r="S31" s="52"/>
      <c r="T31" s="52"/>
      <c r="U31" s="52"/>
      <c r="V31" s="52"/>
      <c r="W31" s="52"/>
      <c r="X31" s="52"/>
    </row>
    <row r="32" spans="3:24" ht="17.25" customHeight="1">
      <c r="C32" s="57"/>
      <c r="D32" s="58"/>
      <c r="E32" s="58"/>
      <c r="F32" s="58"/>
      <c r="G32" s="58"/>
      <c r="H32" s="58"/>
      <c r="I32" s="58"/>
      <c r="J32" s="58"/>
      <c r="K32" s="58"/>
      <c r="L32" s="58"/>
      <c r="M32" s="59"/>
      <c r="T32" s="52"/>
      <c r="U32" s="52"/>
      <c r="V32" s="52"/>
      <c r="W32" s="52"/>
      <c r="X32" s="52"/>
    </row>
    <row r="33" spans="3:13" ht="12.75">
      <c r="C33" s="57"/>
      <c r="D33" s="58"/>
      <c r="E33" s="58"/>
      <c r="F33" s="58"/>
      <c r="G33" s="58"/>
      <c r="H33" s="58"/>
      <c r="I33" s="58"/>
      <c r="J33" s="58"/>
      <c r="K33" s="58"/>
      <c r="L33" s="58"/>
      <c r="M33" s="59"/>
    </row>
    <row r="34" spans="3:13" ht="12.75">
      <c r="C34" s="57"/>
      <c r="D34" s="58"/>
      <c r="E34" s="58"/>
      <c r="F34" s="58"/>
      <c r="G34" s="58"/>
      <c r="H34" s="58"/>
      <c r="I34" s="58"/>
      <c r="J34" s="58"/>
      <c r="K34" s="58"/>
      <c r="L34" s="58"/>
      <c r="M34" s="59"/>
    </row>
    <row r="35" spans="3:13" ht="12.75">
      <c r="C35" s="60"/>
      <c r="D35" s="61"/>
      <c r="E35" s="61"/>
      <c r="F35" s="61"/>
      <c r="G35" s="61"/>
      <c r="H35" s="61"/>
      <c r="I35" s="61"/>
      <c r="J35" s="61"/>
      <c r="K35" s="61"/>
      <c r="L35" s="61"/>
      <c r="M35" s="62"/>
    </row>
    <row r="36" spans="3:24" ht="6.75" customHeight="1">
      <c r="C36" s="54" t="s">
        <v>32</v>
      </c>
      <c r="D36" s="55"/>
      <c r="E36" s="55"/>
      <c r="F36" s="55"/>
      <c r="G36" s="55"/>
      <c r="H36" s="55"/>
      <c r="I36" s="55"/>
      <c r="J36" s="55"/>
      <c r="K36" s="55"/>
      <c r="L36" s="55"/>
      <c r="M36" s="56"/>
      <c r="O36" s="49"/>
      <c r="P36" s="52"/>
      <c r="Q36" s="52"/>
      <c r="R36" s="52"/>
      <c r="S36" s="52"/>
      <c r="T36" s="52"/>
      <c r="U36" s="52"/>
      <c r="V36" s="52"/>
      <c r="W36" s="52"/>
      <c r="X36" s="52"/>
    </row>
    <row r="37" spans="3:24" ht="12.75">
      <c r="C37" s="57"/>
      <c r="D37" s="58"/>
      <c r="E37" s="58"/>
      <c r="F37" s="58"/>
      <c r="G37" s="58"/>
      <c r="H37" s="58"/>
      <c r="I37" s="58"/>
      <c r="J37" s="58"/>
      <c r="K37" s="58"/>
      <c r="L37" s="58"/>
      <c r="M37" s="59"/>
      <c r="T37" s="52"/>
      <c r="U37" s="52"/>
      <c r="V37" s="52"/>
      <c r="W37" s="52"/>
      <c r="X37" s="52"/>
    </row>
    <row r="38" spans="3:13" ht="12.75">
      <c r="C38" s="57"/>
      <c r="D38" s="58"/>
      <c r="E38" s="58"/>
      <c r="F38" s="58"/>
      <c r="G38" s="58"/>
      <c r="H38" s="58"/>
      <c r="I38" s="58"/>
      <c r="J38" s="58"/>
      <c r="K38" s="58"/>
      <c r="L38" s="58"/>
      <c r="M38" s="59"/>
    </row>
    <row r="39" spans="3:13" ht="12.75">
      <c r="C39" s="57"/>
      <c r="D39" s="58"/>
      <c r="E39" s="58"/>
      <c r="F39" s="58"/>
      <c r="G39" s="58"/>
      <c r="H39" s="58"/>
      <c r="I39" s="58"/>
      <c r="J39" s="58"/>
      <c r="K39" s="58"/>
      <c r="L39" s="58"/>
      <c r="M39" s="59"/>
    </row>
    <row r="40" spans="3:13" ht="12.75">
      <c r="C40" s="60"/>
      <c r="D40" s="61"/>
      <c r="E40" s="61"/>
      <c r="F40" s="61"/>
      <c r="G40" s="61"/>
      <c r="H40" s="61"/>
      <c r="I40" s="61"/>
      <c r="J40" s="61"/>
      <c r="K40" s="61"/>
      <c r="L40" s="61"/>
      <c r="M40" s="62"/>
    </row>
    <row r="43" spans="7:10" ht="12.75">
      <c r="G43" s="74" t="s">
        <v>33</v>
      </c>
      <c r="H43" s="75"/>
      <c r="I43" s="75"/>
      <c r="J43" s="76"/>
    </row>
  </sheetData>
  <sheetProtection password="8921" sheet="1" objects="1" scenarios="1"/>
  <mergeCells count="6">
    <mergeCell ref="C36:M40"/>
    <mergeCell ref="G43:J43"/>
    <mergeCell ref="E4:L5"/>
    <mergeCell ref="L16:L20"/>
    <mergeCell ref="P25:X25"/>
    <mergeCell ref="C31:M35"/>
  </mergeCells>
  <printOptions horizontalCentered="1" verticalCentered="1"/>
  <pageMargins left="0.75" right="0.75" top="1" bottom="1" header="0.5" footer="0.5"/>
  <pageSetup fitToHeight="1" fitToWidth="1" horizontalDpi="600" verticalDpi="600" orientation="portrait" scale="87" r:id="rId1"/>
</worksheet>
</file>

<file path=xl/worksheets/sheet2.xml><?xml version="1.0" encoding="utf-8"?>
<worksheet xmlns="http://schemas.openxmlformats.org/spreadsheetml/2006/main" xmlns:r="http://schemas.openxmlformats.org/officeDocument/2006/relationships">
  <sheetPr>
    <pageSetUpPr fitToPage="1"/>
  </sheetPr>
  <dimension ref="C3:P43"/>
  <sheetViews>
    <sheetView showGridLines="0" tabSelected="1" workbookViewId="0" topLeftCell="A1">
      <selection activeCell="P19" sqref="P19"/>
    </sheetView>
  </sheetViews>
  <sheetFormatPr defaultColWidth="9.140625" defaultRowHeight="12.75"/>
  <cols>
    <col min="1" max="1" width="4.00390625" style="1" customWidth="1"/>
    <col min="2" max="2" width="1.57421875" style="1" customWidth="1"/>
    <col min="3" max="3" width="1.57421875" style="2" customWidth="1"/>
    <col min="4" max="4" width="3.28125" style="3" customWidth="1"/>
    <col min="5" max="5" width="9.140625" style="4" customWidth="1"/>
    <col min="6" max="6" width="10.140625" style="4" customWidth="1"/>
    <col min="7" max="7" width="9.7109375" style="4" customWidth="1"/>
    <col min="8" max="8" width="11.140625" style="4" customWidth="1"/>
    <col min="9" max="9" width="10.00390625" style="4" customWidth="1"/>
    <col min="10" max="10" width="11.140625" style="4" customWidth="1"/>
    <col min="11" max="11" width="12.140625" style="2" customWidth="1"/>
    <col min="12" max="12" width="3.28125" style="2" customWidth="1"/>
    <col min="13" max="13" width="3.00390625" style="2" customWidth="1"/>
    <col min="14" max="14" width="3.28125" style="2" customWidth="1"/>
    <col min="15" max="15" width="1.57421875" style="1" customWidth="1"/>
    <col min="16" max="16" width="16.140625" style="10" customWidth="1"/>
    <col min="17" max="17" width="1.57421875" style="10" customWidth="1"/>
    <col min="18" max="16384" width="9.140625" style="1" customWidth="1"/>
  </cols>
  <sheetData>
    <row r="2" ht="5.25" customHeight="1"/>
    <row r="3" spans="3:15" ht="10.5" customHeight="1" thickBot="1">
      <c r="C3" s="5"/>
      <c r="D3" s="6"/>
      <c r="E3" s="7"/>
      <c r="F3" s="7"/>
      <c r="G3" s="7"/>
      <c r="H3" s="7"/>
      <c r="I3" s="7"/>
      <c r="J3" s="7"/>
      <c r="K3" s="8"/>
      <c r="L3" s="8"/>
      <c r="M3" s="8"/>
      <c r="N3" s="9"/>
      <c r="O3" s="10"/>
    </row>
    <row r="4" spans="3:15" ht="18" customHeight="1">
      <c r="C4" s="11"/>
      <c r="E4" s="68" t="s">
        <v>0</v>
      </c>
      <c r="F4" s="69"/>
      <c r="G4" s="69"/>
      <c r="H4" s="69"/>
      <c r="I4" s="69"/>
      <c r="J4" s="69"/>
      <c r="K4" s="69"/>
      <c r="L4" s="69"/>
      <c r="M4" s="70"/>
      <c r="N4" s="15"/>
      <c r="O4" s="10"/>
    </row>
    <row r="5" spans="3:16" ht="7.5" customHeight="1" thickBot="1">
      <c r="C5" s="11"/>
      <c r="E5" s="71"/>
      <c r="F5" s="72"/>
      <c r="G5" s="72"/>
      <c r="H5" s="72"/>
      <c r="I5" s="72"/>
      <c r="J5" s="72"/>
      <c r="K5" s="72"/>
      <c r="L5" s="72"/>
      <c r="M5" s="73"/>
      <c r="N5" s="15"/>
      <c r="O5" s="10"/>
      <c r="P5" s="94" t="s">
        <v>39</v>
      </c>
    </row>
    <row r="6" spans="3:16" ht="5.25" customHeight="1">
      <c r="C6" s="11"/>
      <c r="D6" s="19"/>
      <c r="E6" s="20"/>
      <c r="F6" s="20"/>
      <c r="G6" s="20"/>
      <c r="H6" s="20"/>
      <c r="I6" s="20"/>
      <c r="J6" s="20"/>
      <c r="K6" s="21"/>
      <c r="L6" s="21"/>
      <c r="M6" s="21"/>
      <c r="N6" s="15"/>
      <c r="O6" s="10"/>
      <c r="P6" s="95"/>
    </row>
    <row r="7" spans="3:16" ht="12.75">
      <c r="C7" s="11"/>
      <c r="D7" s="19"/>
      <c r="E7" s="20" t="s">
        <v>1</v>
      </c>
      <c r="F7" s="20" t="s">
        <v>2</v>
      </c>
      <c r="G7" s="20" t="s">
        <v>3</v>
      </c>
      <c r="H7" s="20" t="s">
        <v>4</v>
      </c>
      <c r="I7" s="20" t="s">
        <v>5</v>
      </c>
      <c r="J7" s="20" t="s">
        <v>6</v>
      </c>
      <c r="K7" s="20" t="s">
        <v>7</v>
      </c>
      <c r="L7" s="20"/>
      <c r="M7" s="21"/>
      <c r="N7" s="15"/>
      <c r="O7" s="10"/>
      <c r="P7" s="95"/>
    </row>
    <row r="8" spans="3:15" ht="6.75" customHeight="1">
      <c r="C8" s="11"/>
      <c r="D8" s="19"/>
      <c r="E8" s="21"/>
      <c r="F8" s="20"/>
      <c r="G8" s="21"/>
      <c r="H8" s="21"/>
      <c r="I8" s="21"/>
      <c r="J8" s="21"/>
      <c r="K8" s="21"/>
      <c r="L8" s="21"/>
      <c r="M8" s="21"/>
      <c r="N8" s="15"/>
      <c r="O8" s="10"/>
    </row>
    <row r="9" spans="3:16" ht="12.75">
      <c r="C9" s="11"/>
      <c r="D9" s="19"/>
      <c r="E9" s="20"/>
      <c r="F9" s="20" t="s">
        <v>8</v>
      </c>
      <c r="G9" s="20" t="s">
        <v>9</v>
      </c>
      <c r="H9" s="20" t="s">
        <v>10</v>
      </c>
      <c r="I9" s="20" t="s">
        <v>11</v>
      </c>
      <c r="J9" s="20" t="s">
        <v>12</v>
      </c>
      <c r="K9" s="20" t="s">
        <v>12</v>
      </c>
      <c r="L9" s="20"/>
      <c r="M9" s="21"/>
      <c r="N9" s="15"/>
      <c r="O9" s="10"/>
      <c r="P9" s="77" t="s">
        <v>34</v>
      </c>
    </row>
    <row r="10" spans="3:16" ht="12.75">
      <c r="C10" s="11"/>
      <c r="D10" s="19"/>
      <c r="E10" s="20" t="s">
        <v>13</v>
      </c>
      <c r="F10" s="20" t="s">
        <v>14</v>
      </c>
      <c r="G10" s="20" t="s">
        <v>15</v>
      </c>
      <c r="H10" s="20" t="s">
        <v>16</v>
      </c>
      <c r="I10" s="20" t="s">
        <v>17</v>
      </c>
      <c r="J10" s="20" t="s">
        <v>18</v>
      </c>
      <c r="K10" s="20" t="s">
        <v>19</v>
      </c>
      <c r="L10" s="20"/>
      <c r="M10" s="21"/>
      <c r="N10" s="15"/>
      <c r="O10" s="10"/>
      <c r="P10" s="77"/>
    </row>
    <row r="11" spans="3:16" ht="12.75">
      <c r="C11" s="11"/>
      <c r="D11" s="19"/>
      <c r="E11" s="22" t="s">
        <v>20</v>
      </c>
      <c r="F11" s="22" t="s">
        <v>21</v>
      </c>
      <c r="G11" s="22" t="s">
        <v>22</v>
      </c>
      <c r="H11" s="22" t="s">
        <v>23</v>
      </c>
      <c r="I11" s="22" t="s">
        <v>24</v>
      </c>
      <c r="J11" s="22" t="s">
        <v>21</v>
      </c>
      <c r="K11" s="22" t="s">
        <v>21</v>
      </c>
      <c r="L11" s="22"/>
      <c r="M11" s="21"/>
      <c r="N11" s="15"/>
      <c r="O11" s="10"/>
      <c r="P11" s="98"/>
    </row>
    <row r="12" spans="3:15" ht="12.75">
      <c r="C12" s="11"/>
      <c r="D12" s="19"/>
      <c r="E12" s="20"/>
      <c r="F12" s="20"/>
      <c r="G12" s="20"/>
      <c r="H12" s="20"/>
      <c r="I12" s="20"/>
      <c r="J12" s="20"/>
      <c r="K12" s="21"/>
      <c r="L12" s="21"/>
      <c r="M12" s="21"/>
      <c r="N12" s="15"/>
      <c r="O12" s="10"/>
    </row>
    <row r="13" spans="3:16" ht="12.75">
      <c r="C13" s="11"/>
      <c r="D13" s="19"/>
      <c r="E13" s="23">
        <v>0.5</v>
      </c>
      <c r="F13" s="24">
        <v>150</v>
      </c>
      <c r="G13" s="25">
        <f>+F13*255</f>
        <v>38250</v>
      </c>
      <c r="H13" s="26">
        <f>+F13*E13</f>
        <v>75</v>
      </c>
      <c r="I13" s="25">
        <f aca="true" t="shared" si="0" ref="I13:I26">+H13*90</f>
        <v>6750</v>
      </c>
      <c r="J13" s="25">
        <f>+I13/255</f>
        <v>26.470588235294116</v>
      </c>
      <c r="K13" s="25">
        <f>+F13-J13</f>
        <v>123.52941176470588</v>
      </c>
      <c r="L13" s="25"/>
      <c r="M13" s="21"/>
      <c r="N13" s="15"/>
      <c r="O13" s="10"/>
      <c r="P13" s="77" t="s">
        <v>35</v>
      </c>
    </row>
    <row r="14" spans="3:16" ht="12.75">
      <c r="C14" s="11"/>
      <c r="D14" s="19"/>
      <c r="E14" s="23">
        <v>0.6</v>
      </c>
      <c r="F14" s="24">
        <f>+F13</f>
        <v>150</v>
      </c>
      <c r="G14" s="25">
        <f aca="true" t="shared" si="1" ref="G14:G26">+F14*255</f>
        <v>38250</v>
      </c>
      <c r="H14" s="26">
        <f aca="true" t="shared" si="2" ref="H14:H21">+F14*E14</f>
        <v>90</v>
      </c>
      <c r="I14" s="25">
        <f t="shared" si="0"/>
        <v>8100</v>
      </c>
      <c r="J14" s="25">
        <f aca="true" t="shared" si="3" ref="J14:J26">+I14/255</f>
        <v>31.764705882352942</v>
      </c>
      <c r="K14" s="25">
        <f aca="true" t="shared" si="4" ref="K14:K21">+F14-J14</f>
        <v>118.23529411764706</v>
      </c>
      <c r="L14" s="25"/>
      <c r="M14" s="21"/>
      <c r="N14" s="15"/>
      <c r="O14" s="10"/>
      <c r="P14" s="77"/>
    </row>
    <row r="15" spans="3:16" ht="12.75">
      <c r="C15" s="11"/>
      <c r="D15" s="19"/>
      <c r="E15" s="23">
        <v>0.7</v>
      </c>
      <c r="F15" s="24">
        <f>+F14</f>
        <v>150</v>
      </c>
      <c r="G15" s="25">
        <f t="shared" si="1"/>
        <v>38250</v>
      </c>
      <c r="H15" s="26">
        <f t="shared" si="2"/>
        <v>105</v>
      </c>
      <c r="I15" s="25">
        <f t="shared" si="0"/>
        <v>9450</v>
      </c>
      <c r="J15" s="25">
        <f t="shared" si="3"/>
        <v>37.05882352941177</v>
      </c>
      <c r="K15" s="25">
        <f t="shared" si="4"/>
        <v>112.94117647058823</v>
      </c>
      <c r="L15" s="25"/>
      <c r="M15" s="21"/>
      <c r="N15" s="15"/>
      <c r="O15" s="10"/>
      <c r="P15" s="99"/>
    </row>
    <row r="16" spans="3:15" ht="15.75" customHeight="1">
      <c r="C16" s="11"/>
      <c r="D16" s="19"/>
      <c r="E16" s="23">
        <v>0.8</v>
      </c>
      <c r="F16" s="24">
        <v>150</v>
      </c>
      <c r="G16" s="25">
        <f t="shared" si="1"/>
        <v>38250</v>
      </c>
      <c r="H16" s="26">
        <f t="shared" si="2"/>
        <v>120</v>
      </c>
      <c r="I16" s="25">
        <f t="shared" si="0"/>
        <v>10800</v>
      </c>
      <c r="J16" s="25">
        <f t="shared" si="3"/>
        <v>42.35294117647059</v>
      </c>
      <c r="K16" s="25">
        <f t="shared" si="4"/>
        <v>107.64705882352942</v>
      </c>
      <c r="L16" s="66"/>
      <c r="M16" s="67"/>
      <c r="N16" s="33"/>
      <c r="O16" s="34"/>
    </row>
    <row r="17" spans="3:16" ht="12.75" customHeight="1">
      <c r="C17" s="11"/>
      <c r="D17" s="19"/>
      <c r="E17" s="23">
        <v>0.9</v>
      </c>
      <c r="F17" s="24">
        <f>+F16</f>
        <v>150</v>
      </c>
      <c r="G17" s="25">
        <f t="shared" si="1"/>
        <v>38250</v>
      </c>
      <c r="H17" s="26">
        <f t="shared" si="2"/>
        <v>135</v>
      </c>
      <c r="I17" s="25">
        <f t="shared" si="0"/>
        <v>12150</v>
      </c>
      <c r="J17" s="25">
        <f t="shared" si="3"/>
        <v>47.64705882352941</v>
      </c>
      <c r="K17" s="25">
        <f t="shared" si="4"/>
        <v>102.35294117647058</v>
      </c>
      <c r="L17" s="25"/>
      <c r="M17" s="67"/>
      <c r="N17" s="33"/>
      <c r="O17" s="34"/>
      <c r="P17" s="77" t="s">
        <v>37</v>
      </c>
    </row>
    <row r="18" spans="3:16" ht="15">
      <c r="C18" s="11"/>
      <c r="D18" s="19"/>
      <c r="E18" s="23">
        <v>1</v>
      </c>
      <c r="F18" s="24">
        <f>+F17</f>
        <v>150</v>
      </c>
      <c r="G18" s="25">
        <f t="shared" si="1"/>
        <v>38250</v>
      </c>
      <c r="H18" s="26">
        <f t="shared" si="2"/>
        <v>150</v>
      </c>
      <c r="I18" s="25">
        <f t="shared" si="0"/>
        <v>13500</v>
      </c>
      <c r="J18" s="25">
        <f t="shared" si="3"/>
        <v>52.94117647058823</v>
      </c>
      <c r="K18" s="25">
        <f t="shared" si="4"/>
        <v>97.05882352941177</v>
      </c>
      <c r="L18" s="25"/>
      <c r="M18" s="67"/>
      <c r="N18" s="33"/>
      <c r="O18" s="34"/>
      <c r="P18" s="77"/>
    </row>
    <row r="19" spans="3:16" ht="15">
      <c r="C19" s="11"/>
      <c r="D19" s="19"/>
      <c r="E19" s="23">
        <v>1.1</v>
      </c>
      <c r="F19" s="24">
        <f>+F18</f>
        <v>150</v>
      </c>
      <c r="G19" s="25">
        <f t="shared" si="1"/>
        <v>38250</v>
      </c>
      <c r="H19" s="26">
        <f t="shared" si="2"/>
        <v>165</v>
      </c>
      <c r="I19" s="25">
        <f t="shared" si="0"/>
        <v>14850</v>
      </c>
      <c r="J19" s="25">
        <f t="shared" si="3"/>
        <v>58.23529411764706</v>
      </c>
      <c r="K19" s="25">
        <f t="shared" si="4"/>
        <v>91.76470588235294</v>
      </c>
      <c r="L19" s="25"/>
      <c r="M19" s="67"/>
      <c r="N19" s="33"/>
      <c r="O19" s="34"/>
      <c r="P19" s="99"/>
    </row>
    <row r="20" spans="3:16" ht="15.75">
      <c r="C20" s="11"/>
      <c r="D20" s="19"/>
      <c r="E20" s="23">
        <v>1.2</v>
      </c>
      <c r="F20" s="24">
        <f>+F19</f>
        <v>150</v>
      </c>
      <c r="G20" s="25">
        <f t="shared" si="1"/>
        <v>38250</v>
      </c>
      <c r="H20" s="26">
        <f t="shared" si="2"/>
        <v>180</v>
      </c>
      <c r="I20" s="25">
        <f t="shared" si="0"/>
        <v>16200</v>
      </c>
      <c r="J20" s="25">
        <f t="shared" si="3"/>
        <v>63.529411764705884</v>
      </c>
      <c r="K20" s="25">
        <f t="shared" si="4"/>
        <v>86.47058823529412</v>
      </c>
      <c r="L20" s="66"/>
      <c r="M20" s="67"/>
      <c r="N20" s="33"/>
      <c r="O20" s="34"/>
      <c r="P20" s="52"/>
    </row>
    <row r="21" spans="3:15" ht="12.75">
      <c r="C21" s="11"/>
      <c r="D21" s="19"/>
      <c r="E21" s="23">
        <v>1.3</v>
      </c>
      <c r="F21" s="24">
        <f>+F20</f>
        <v>150</v>
      </c>
      <c r="G21" s="25">
        <f t="shared" si="1"/>
        <v>38250</v>
      </c>
      <c r="H21" s="26">
        <f t="shared" si="2"/>
        <v>195</v>
      </c>
      <c r="I21" s="25">
        <f t="shared" si="0"/>
        <v>17550</v>
      </c>
      <c r="J21" s="25">
        <f t="shared" si="3"/>
        <v>68.82352941176471</v>
      </c>
      <c r="K21" s="25">
        <f t="shared" si="4"/>
        <v>81.17647058823529</v>
      </c>
      <c r="L21" s="25"/>
      <c r="M21" s="21"/>
      <c r="N21" s="15"/>
      <c r="O21" s="10"/>
    </row>
    <row r="22" spans="3:15" ht="12.75">
      <c r="C22" s="42"/>
      <c r="D22" s="43"/>
      <c r="E22" s="96"/>
      <c r="F22" s="63"/>
      <c r="G22" s="64"/>
      <c r="H22" s="65"/>
      <c r="I22" s="64"/>
      <c r="J22" s="64"/>
      <c r="K22" s="64"/>
      <c r="L22" s="64"/>
      <c r="M22" s="46"/>
      <c r="N22" s="47"/>
      <c r="O22" s="10"/>
    </row>
    <row r="23" spans="3:15" ht="12.75">
      <c r="C23" s="11"/>
      <c r="D23" s="19"/>
      <c r="E23" s="23"/>
      <c r="F23" s="24"/>
      <c r="G23" s="25"/>
      <c r="H23" s="26"/>
      <c r="I23" s="25"/>
      <c r="J23" s="25"/>
      <c r="K23" s="25"/>
      <c r="L23" s="25"/>
      <c r="M23" s="21"/>
      <c r="N23" s="15"/>
      <c r="O23" s="10"/>
    </row>
    <row r="24" spans="3:15" ht="15">
      <c r="C24" s="11"/>
      <c r="D24" s="19"/>
      <c r="E24" s="23"/>
      <c r="F24" s="24"/>
      <c r="G24" s="97" t="s">
        <v>40</v>
      </c>
      <c r="H24" s="97"/>
      <c r="I24" s="97"/>
      <c r="J24" s="97"/>
      <c r="K24" s="25"/>
      <c r="L24" s="25"/>
      <c r="M24" s="21"/>
      <c r="N24" s="15"/>
      <c r="O24" s="10"/>
    </row>
    <row r="25" spans="3:15" ht="12.75">
      <c r="C25" s="11"/>
      <c r="D25" s="19"/>
      <c r="E25" s="23"/>
      <c r="F25" s="24"/>
      <c r="G25" s="25"/>
      <c r="H25" s="26"/>
      <c r="I25" s="25"/>
      <c r="J25" s="25"/>
      <c r="K25" s="25"/>
      <c r="L25" s="25"/>
      <c r="M25" s="21"/>
      <c r="N25" s="15"/>
      <c r="O25" s="10"/>
    </row>
    <row r="26" spans="3:15" ht="17.25" customHeight="1">
      <c r="C26" s="11"/>
      <c r="D26" s="19"/>
      <c r="E26" s="78">
        <f>+P15</f>
        <v>0</v>
      </c>
      <c r="F26" s="79">
        <f>+P11</f>
        <v>0</v>
      </c>
      <c r="G26" s="80">
        <f t="shared" si="1"/>
        <v>0</v>
      </c>
      <c r="H26" s="81">
        <f>+F26*E26</f>
        <v>0</v>
      </c>
      <c r="I26" s="80">
        <f t="shared" si="0"/>
        <v>0</v>
      </c>
      <c r="J26" s="80">
        <f t="shared" si="3"/>
        <v>0</v>
      </c>
      <c r="K26" s="80">
        <f>+F26-J26</f>
        <v>0</v>
      </c>
      <c r="L26" s="25"/>
      <c r="M26" s="21"/>
      <c r="N26" s="15"/>
      <c r="O26" s="10"/>
    </row>
    <row r="27" spans="3:15" ht="12.75">
      <c r="C27" s="11"/>
      <c r="D27" s="19"/>
      <c r="E27" s="23"/>
      <c r="F27" s="24"/>
      <c r="G27" s="25"/>
      <c r="H27" s="26"/>
      <c r="I27" s="25"/>
      <c r="J27" s="25"/>
      <c r="K27" s="25"/>
      <c r="L27" s="25"/>
      <c r="M27" s="21"/>
      <c r="N27" s="15"/>
      <c r="O27" s="10"/>
    </row>
    <row r="28" spans="3:15" ht="16.5" customHeight="1">
      <c r="C28" s="11"/>
      <c r="D28" s="19"/>
      <c r="E28" s="23"/>
      <c r="F28" s="24"/>
      <c r="G28" s="25"/>
      <c r="H28" s="82" t="s">
        <v>36</v>
      </c>
      <c r="I28" s="83"/>
      <c r="J28" s="83"/>
      <c r="K28" s="92">
        <f>+F26-K26</f>
        <v>0</v>
      </c>
      <c r="L28" s="25"/>
      <c r="M28" s="21"/>
      <c r="N28" s="15"/>
      <c r="O28" s="10"/>
    </row>
    <row r="29" spans="3:15" ht="12.75" customHeight="1">
      <c r="C29" s="11"/>
      <c r="D29" s="19"/>
      <c r="E29" s="23"/>
      <c r="F29" s="24"/>
      <c r="G29" s="25"/>
      <c r="H29" s="84"/>
      <c r="I29" s="85"/>
      <c r="J29" s="85"/>
      <c r="K29" s="93"/>
      <c r="L29" s="25"/>
      <c r="M29" s="21"/>
      <c r="N29" s="15"/>
      <c r="O29" s="10"/>
    </row>
    <row r="30" spans="3:15" ht="12.75">
      <c r="C30" s="11"/>
      <c r="D30" s="19"/>
      <c r="E30" s="23"/>
      <c r="F30" s="24"/>
      <c r="G30" s="25"/>
      <c r="H30" s="26"/>
      <c r="I30" s="25"/>
      <c r="J30" s="25"/>
      <c r="K30" s="25"/>
      <c r="L30" s="25"/>
      <c r="M30" s="21"/>
      <c r="N30" s="15"/>
      <c r="O30" s="10"/>
    </row>
    <row r="31" spans="3:15" ht="18" customHeight="1">
      <c r="C31" s="11"/>
      <c r="D31" s="19"/>
      <c r="E31" s="23"/>
      <c r="F31" s="24"/>
      <c r="G31" s="25"/>
      <c r="H31" s="88" t="s">
        <v>38</v>
      </c>
      <c r="I31" s="89"/>
      <c r="J31" s="89"/>
      <c r="K31" s="86">
        <f>+K28-((P19*F26*90)/255)</f>
        <v>0</v>
      </c>
      <c r="L31" s="25"/>
      <c r="M31" s="21"/>
      <c r="N31" s="15"/>
      <c r="O31" s="10"/>
    </row>
    <row r="32" spans="3:15" ht="12.75" customHeight="1">
      <c r="C32" s="11"/>
      <c r="D32" s="19"/>
      <c r="E32" s="23"/>
      <c r="F32" s="24"/>
      <c r="G32" s="25"/>
      <c r="H32" s="90"/>
      <c r="I32" s="91"/>
      <c r="J32" s="91"/>
      <c r="K32" s="87"/>
      <c r="L32" s="25"/>
      <c r="M32" s="21"/>
      <c r="N32" s="15"/>
      <c r="O32" s="10"/>
    </row>
    <row r="33" spans="3:15" ht="12.75">
      <c r="C33" s="11"/>
      <c r="D33" s="19"/>
      <c r="E33" s="23"/>
      <c r="F33" s="24"/>
      <c r="G33" s="25"/>
      <c r="H33" s="26"/>
      <c r="I33" s="25"/>
      <c r="J33" s="25"/>
      <c r="K33" s="25"/>
      <c r="L33" s="25"/>
      <c r="M33" s="21"/>
      <c r="N33" s="15"/>
      <c r="O33" s="10"/>
    </row>
    <row r="34" spans="3:15" ht="6.75" customHeight="1">
      <c r="C34" s="11"/>
      <c r="D34" s="19"/>
      <c r="E34" s="40"/>
      <c r="F34" s="20"/>
      <c r="G34" s="20"/>
      <c r="H34" s="20"/>
      <c r="I34" s="20"/>
      <c r="J34" s="20"/>
      <c r="K34" s="21"/>
      <c r="L34" s="21"/>
      <c r="M34" s="21"/>
      <c r="N34" s="15"/>
      <c r="O34" s="10"/>
    </row>
    <row r="35" spans="3:15" ht="12.75">
      <c r="C35" s="11"/>
      <c r="D35" s="19" t="s">
        <v>3</v>
      </c>
      <c r="E35" s="41" t="s">
        <v>26</v>
      </c>
      <c r="F35" s="20"/>
      <c r="G35" s="20"/>
      <c r="H35" s="20"/>
      <c r="I35" s="20"/>
      <c r="J35" s="20"/>
      <c r="K35" s="21"/>
      <c r="L35" s="21"/>
      <c r="M35" s="21"/>
      <c r="N35" s="15"/>
      <c r="O35" s="10"/>
    </row>
    <row r="36" spans="3:15" ht="12.75">
      <c r="C36" s="11"/>
      <c r="D36" s="19" t="s">
        <v>4</v>
      </c>
      <c r="E36" s="41" t="s">
        <v>27</v>
      </c>
      <c r="F36" s="20"/>
      <c r="G36" s="20"/>
      <c r="H36" s="20"/>
      <c r="I36" s="20"/>
      <c r="J36" s="20"/>
      <c r="K36" s="21"/>
      <c r="L36" s="21"/>
      <c r="M36" s="21"/>
      <c r="N36" s="15"/>
      <c r="O36" s="10"/>
    </row>
    <row r="37" spans="3:16" ht="12.75">
      <c r="C37" s="11"/>
      <c r="D37" s="19" t="s">
        <v>5</v>
      </c>
      <c r="E37" s="41" t="s">
        <v>30</v>
      </c>
      <c r="F37" s="20"/>
      <c r="G37" s="20"/>
      <c r="H37" s="20"/>
      <c r="I37" s="20"/>
      <c r="J37" s="20"/>
      <c r="K37" s="21"/>
      <c r="L37" s="21"/>
      <c r="M37" s="21"/>
      <c r="N37" s="15"/>
      <c r="O37" s="10"/>
      <c r="P37" s="49"/>
    </row>
    <row r="38" spans="3:16" ht="12.75">
      <c r="C38" s="11"/>
      <c r="D38" s="19" t="s">
        <v>6</v>
      </c>
      <c r="E38" s="41" t="s">
        <v>28</v>
      </c>
      <c r="F38" s="20"/>
      <c r="G38" s="20"/>
      <c r="H38" s="20"/>
      <c r="I38" s="20"/>
      <c r="J38" s="20"/>
      <c r="K38" s="21"/>
      <c r="L38" s="21"/>
      <c r="M38" s="21"/>
      <c r="N38" s="15"/>
      <c r="O38" s="10"/>
      <c r="P38" s="51"/>
    </row>
    <row r="39" spans="3:15" ht="12.75">
      <c r="C39" s="11"/>
      <c r="D39" s="19" t="s">
        <v>7</v>
      </c>
      <c r="E39" s="41" t="s">
        <v>29</v>
      </c>
      <c r="F39" s="20"/>
      <c r="G39" s="20"/>
      <c r="H39" s="20"/>
      <c r="I39" s="20"/>
      <c r="J39" s="20"/>
      <c r="K39" s="21"/>
      <c r="L39" s="21"/>
      <c r="M39" s="21"/>
      <c r="N39" s="15"/>
      <c r="O39" s="10"/>
    </row>
    <row r="40" spans="3:16" ht="6.75" customHeight="1">
      <c r="C40" s="42"/>
      <c r="D40" s="43"/>
      <c r="E40" s="44"/>
      <c r="F40" s="45"/>
      <c r="G40" s="45"/>
      <c r="H40" s="45"/>
      <c r="I40" s="45"/>
      <c r="J40" s="45"/>
      <c r="K40" s="46"/>
      <c r="L40" s="46"/>
      <c r="M40" s="46"/>
      <c r="N40" s="47"/>
      <c r="O40" s="10"/>
      <c r="P40" s="52"/>
    </row>
    <row r="41" spans="5:16" ht="6.75" customHeight="1">
      <c r="E41" s="48"/>
      <c r="P41" s="52"/>
    </row>
    <row r="42" spans="5:16" ht="12.75">
      <c r="E42" s="48"/>
      <c r="P42" s="52"/>
    </row>
    <row r="43" spans="7:10" ht="12.75" customHeight="1">
      <c r="G43" s="74" t="s">
        <v>33</v>
      </c>
      <c r="H43" s="75"/>
      <c r="I43" s="75"/>
      <c r="J43" s="76"/>
    </row>
  </sheetData>
  <sheetProtection password="8921" sheet="1" objects="1" scenarios="1"/>
  <mergeCells count="12">
    <mergeCell ref="G43:J43"/>
    <mergeCell ref="G24:J24"/>
    <mergeCell ref="P9:P10"/>
    <mergeCell ref="P13:P14"/>
    <mergeCell ref="H28:J29"/>
    <mergeCell ref="K28:K29"/>
    <mergeCell ref="P17:P18"/>
    <mergeCell ref="E4:M5"/>
    <mergeCell ref="M16:M20"/>
    <mergeCell ref="H31:J32"/>
    <mergeCell ref="K31:K32"/>
    <mergeCell ref="P5:P7"/>
  </mergeCells>
  <printOptions horizontalCentered="1"/>
  <pageMargins left="0.5" right="0.5" top="0.75" bottom="0.75" header="0.5" footer="0.5"/>
  <pageSetup fitToHeight="1" fitToWidth="1" horizontalDpi="600" verticalDpi="600" orientation="portrait" scale="8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Joe</dc:creator>
  <cp:keywords/>
  <dc:description/>
  <cp:lastModifiedBy>Joe</cp:lastModifiedBy>
  <cp:lastPrinted>2010-05-18T19:17:57Z</cp:lastPrinted>
  <dcterms:created xsi:type="dcterms:W3CDTF">2010-05-18T18:35:18Z</dcterms:created>
  <dcterms:modified xsi:type="dcterms:W3CDTF">2010-05-18T19:17:58Z</dcterms:modified>
  <cp:category/>
  <cp:version/>
  <cp:contentType/>
  <cp:contentStatus/>
</cp:coreProperties>
</file>